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38990017MAC_87.652\"/>
    </mc:Choice>
  </mc:AlternateContent>
  <xr:revisionPtr revIDLastSave="0" documentId="13_ncr:1_{2EB98A6B-B7DF-4617-9F04-3C28D88F2F9D}" xr6:coauthVersionLast="47" xr6:coauthVersionMax="47" xr10:uidLastSave="{00000000-0000-0000-0000-000000000000}"/>
  <bookViews>
    <workbookView xWindow="22932" yWindow="-108" windowWidth="23256" windowHeight="12456" xr2:uid="{D49E163F-B7AC-4A9E-8F43-5D7B3BE592BC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</externalReferences>
  <definedNames>
    <definedName name="_2" localSheetId="0">#REF!</definedName>
    <definedName name="_2" localSheetId="3">#REF!</definedName>
    <definedName name="_2">#REF!</definedName>
    <definedName name="_xlnm._FilterDatabase" localSheetId="3" hidden="1">'COMPOSIÇÃO DAS DESPESAS'!$A$5:$G$25</definedName>
    <definedName name="A" localSheetId="0">#REF!</definedName>
    <definedName name="A" localSheetId="3">#REF!</definedName>
    <definedName name="A" localSheetId="2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3">'COMPOSIÇÃO DAS DESPESAS'!$A$1:$G$25</definedName>
    <definedName name="_xlnm.Print_Area" localSheetId="2">'FLUXO DE CAIXA'!$A$1:$B$16</definedName>
    <definedName name="B" localSheetId="0">#REF!</definedName>
    <definedName name="B" localSheetId="3">#REF!</definedName>
    <definedName name="B" localSheetId="2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>[1]RecProprios!$E$1:$E$65536</definedName>
    <definedName name="E" localSheetId="0">#REF!</definedName>
    <definedName name="E" localSheetId="3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>[1]Tabelas!$D$1:$D$3</definedName>
    <definedName name="fppfpfpfp" localSheetId="0">#REF!</definedName>
    <definedName name="fppfpfpfp" localSheetId="3">#REF!</definedName>
    <definedName name="fppfpfpfp" localSheetId="2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>[1]Tabelas!$F$1:$F$13</definedName>
    <definedName name="LL" localSheetId="0">#REF!</definedName>
    <definedName name="LL" localSheetId="3">#REF!</definedName>
    <definedName name="LL" localSheetId="2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>[1]Tabelas!$A$1:$A$6</definedName>
    <definedName name="o" localSheetId="0">#REF!</definedName>
    <definedName name="o" localSheetId="3">#REF!</definedName>
    <definedName name="o" localSheetId="2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[2]Plan1!$J$5:$K$1422</definedName>
    <definedName name="tbEspTit">[2]Plan1!$A$5:$B$7</definedName>
    <definedName name="tbTpReceita">[2]Plan1!$D$5:$E$10</definedName>
    <definedName name="_xlnm.Print_Titles" localSheetId="3">'COMPOSIÇÃO DAS DESPESAS'!$1:$5</definedName>
    <definedName name="UGE">[1]Tabelas!$E$1:$E$3</definedName>
    <definedName name="z" localSheetId="0">#REF!</definedName>
    <definedName name="z" localSheetId="3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5" i="4" l="1"/>
  <c r="B12" i="3"/>
  <c r="B14" i="3" s="1"/>
  <c r="B9" i="3"/>
  <c r="B16" i="3" s="1"/>
</calcChain>
</file>

<file path=xl/sharedStrings.xml><?xml version="1.0" encoding="utf-8"?>
<sst xmlns="http://schemas.openxmlformats.org/spreadsheetml/2006/main" count="80" uniqueCount="28">
  <si>
    <t xml:space="preserve">  </t>
  </si>
  <si>
    <t>EMENDA N° 38990017</t>
  </si>
  <si>
    <t>SECRETARIA DE ESTADO DA SAÚDE DE SÃO PAULO</t>
  </si>
  <si>
    <t>RESOLUÇÃO SS Nº 182, DE 08 DE OUTUBRO DE 2025</t>
  </si>
  <si>
    <t>INCREMENTO MAC - DEPUTADA ADRIANA VENTURA - IOT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</si>
  <si>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</si>
  <si>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</si>
  <si>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</si>
  <si>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</si>
  <si>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</si>
  <si>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</si>
  <si>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MATERIAIS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</si>
  <si>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</si>
  <si>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</si>
  <si>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</si>
  <si>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</si>
  <si>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</si>
  <si>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</si>
  <si>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</si>
  <si>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</si>
  <si>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</si>
  <si>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ÓRTESES, PRÓTESES E MATERIAIS ESPECIAIS </t>
  </si>
  <si>
    <t xml:space="preserve">EUROPRO COMERCIAL LTDA                                      </t>
  </si>
  <si>
    <t xml:space="preserve">QUANTICA COM. IMP. EXP. LTDA                                </t>
  </si>
  <si>
    <t xml:space="preserve">VINCULA INDUSTRIA, COM, IMP E EXPORTACAO DE IMPLANTES SA    </t>
  </si>
  <si>
    <t xml:space="preserve">BIO 2 IMPORT. E COM. DE MAT.MÉDICOS HOSPITALARES LTDA       </t>
  </si>
  <si>
    <t xml:space="preserve">ORTHO SYSTEM COM IMP E EXP DE IMPLANTES ORTOPEDICOS LTDA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</si>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</sst>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2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10" fillId="0" borderId="0" xfId="5" applyFont="1" applyAlignment="1">
      <alignment vertical="center"/>
    </xf>
    <xf numFmtId="0" fontId="11" fillId="0" borderId="1" xfId="5" applyFont="1" applyBorder="1" applyAlignment="1">
      <alignment vertical="center" wrapText="1"/>
    </xf>
    <xf numFmtId="4" fontId="11" fillId="0" borderId="2" xfId="5" applyNumberFormat="1" applyFont="1" applyBorder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  <xf numFmtId="0" fontId="1" fillId="0" borderId="0" xfId="6" applyAlignment="1">
      <alignment vertical="center"/>
    </xf>
    <xf numFmtId="0" fontId="1" fillId="0" borderId="0" xfId="6" applyAlignment="1">
      <alignment horizontal="center"/>
    </xf>
    <xf numFmtId="0" fontId="1" fillId="0" borderId="0" xfId="6" applyAlignment="1">
      <alignment horizontal="left" indent="1"/>
    </xf>
    <xf numFmtId="14" fontId="1" fillId="0" borderId="0" xfId="6" applyNumberFormat="1" applyAlignment="1">
      <alignment horizontal="left" indent="1"/>
    </xf>
    <xf numFmtId="0" fontId="1" fillId="0" borderId="0" xfId="6" applyAlignment="1">
      <alignment horizontal="left" indent="2"/>
    </xf>
    <xf numFmtId="4" fontId="1" fillId="0" borderId="0" xfId="6" applyNumberFormat="1" applyAlignment="1">
      <alignment horizontal="right"/>
    </xf>
    <xf numFmtId="0" fontId="1" fillId="0" borderId="0" xfId="6"/>
    <xf numFmtId="0" fontId="19" fillId="0" borderId="0" xfId="6" applyFont="1" applyAlignment="1">
      <alignment vertical="center"/>
    </xf>
    <xf numFmtId="0" fontId="20" fillId="0" borderId="0" xfId="6" applyFont="1" applyAlignment="1">
      <alignment vertical="center" wrapText="1"/>
    </xf>
    <xf numFmtId="0" fontId="20" fillId="0" borderId="0" xfId="6" applyFont="1" applyAlignment="1">
      <alignment horizontal="center" vertical="center" wrapText="1"/>
    </xf>
    <xf numFmtId="165" fontId="21" fillId="0" borderId="0" xfId="6" applyNumberFormat="1" applyFont="1" applyAlignment="1">
      <alignment vertical="center"/>
    </xf>
    <xf numFmtId="0" fontId="22" fillId="0" borderId="0" xfId="6" applyFont="1" applyAlignment="1">
      <alignment vertical="center"/>
    </xf>
    <xf numFmtId="0" fontId="23" fillId="5" borderId="7" xfId="6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 wrapText="1"/>
    </xf>
    <xf numFmtId="0" fontId="25" fillId="0" borderId="0" xfId="6" applyFont="1" applyAlignment="1">
      <alignment horizontal="center"/>
    </xf>
    <xf numFmtId="0" fontId="26" fillId="0" borderId="7" xfId="7" quotePrefix="1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center" vertical="center"/>
    </xf>
    <xf numFmtId="0" fontId="21" fillId="0" borderId="7" xfId="3" applyFont="1" applyBorder="1" applyAlignment="1">
      <alignment horizontal="center" vertical="center"/>
    </xf>
    <xf numFmtId="0" fontId="21" fillId="0" borderId="7" xfId="3" applyFont="1" applyBorder="1" applyAlignment="1">
      <alignment vertical="center"/>
    </xf>
    <xf numFmtId="165" fontId="21" fillId="0" borderId="7" xfId="3" applyNumberFormat="1" applyFont="1" applyBorder="1" applyAlignment="1">
      <alignment horizontal="center"/>
    </xf>
    <xf numFmtId="14" fontId="21" fillId="0" borderId="7" xfId="3" applyNumberFormat="1" applyFont="1" applyBorder="1" applyAlignment="1">
      <alignment horizontal="center"/>
    </xf>
    <xf numFmtId="165" fontId="28" fillId="5" borderId="11" xfId="6" applyNumberFormat="1" applyFont="1" applyFill="1" applyBorder="1" applyAlignment="1">
      <alignment vertical="center"/>
    </xf>
    <xf numFmtId="0" fontId="29" fillId="0" borderId="0" xfId="6" applyFont="1" applyAlignment="1">
      <alignment horizontal="center" vertical="center"/>
    </xf>
    <xf numFmtId="0" fontId="29" fillId="0" borderId="0" xfId="6" applyFont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0" fontId="17" fillId="0" borderId="0" xfId="6" applyFont="1" applyAlignment="1">
      <alignment horizontal="center" vertical="center"/>
    </xf>
    <xf numFmtId="0" fontId="18" fillId="0" borderId="0" xfId="6" applyFont="1" applyAlignment="1">
      <alignment horizontal="center" vertical="center"/>
    </xf>
    <xf numFmtId="0" fontId="28" fillId="5" borderId="8" xfId="6" applyFont="1" applyFill="1" applyBorder="1" applyAlignment="1">
      <alignment horizontal="left" vertical="center" indent="1"/>
    </xf>
    <xf numFmtId="0" fontId="28" fillId="5" borderId="9" xfId="6" applyFont="1" applyFill="1" applyBorder="1" applyAlignment="1">
      <alignment horizontal="left" vertical="center" indent="1"/>
    </xf>
    <xf numFmtId="0" fontId="28" fillId="5" borderId="10" xfId="6" applyFont="1" applyFill="1" applyBorder="1" applyAlignment="1">
      <alignment horizontal="left" vertical="center" indent="1"/>
    </xf>
  </cellXfs>
  <cellStyles count="8">
    <cellStyle name="Normal" xfId="0" builtinId="0"/>
    <cellStyle name="Normal 2 2" xfId="3" xr:uid="{1C4C5381-0A89-4885-8DCE-28B3AAF1E605}"/>
    <cellStyle name="Normal 2 2 2 2 12 2" xfId="5" xr:uid="{E3D6B31A-D72C-4C71-A4D2-A4585B5E1A81}"/>
    <cellStyle name="Normal 3" xfId="2" xr:uid="{613B5AED-A553-4377-A07C-E4EE8957E643}"/>
    <cellStyle name="Normal 3 2 2" xfId="1" xr:uid="{55C01219-4043-4D7F-990D-1D202580F2B1}"/>
    <cellStyle name="Normal 3 2 2 2" xfId="6" xr:uid="{C08C6115-465C-4A03-8CCB-D5332DF6D95F}"/>
    <cellStyle name="Normal 4" xfId="4" xr:uid="{DF2440E6-560F-4A3C-9669-BF9E2198569C}"/>
    <cellStyle name="Vírgula 3 2 2" xfId="7" xr:uid="{4A2BC7D6-F924-43F1-B93B-3ABDDB539D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C6B5407-8E8E-410D-80B0-718039AA2D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06300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3</xdr:row>
      <xdr:rowOff>85628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3CDD6D8-6820-4A9F-8C35-50A3212B61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772150" cy="571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66675</xdr:rowOff>
    </xdr:from>
    <xdr:to>
      <xdr:col>9</xdr:col>
      <xdr:colOff>277612</xdr:colOff>
      <xdr:row>31</xdr:row>
      <xdr:rowOff>38100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F7F537E-FBFC-4758-93F9-CE8955A10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4375"/>
          <a:ext cx="5764012" cy="434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5056BE7-E7AC-4247-B315-D19D078467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981074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2F82E2C-EB7D-48A3-BEEA-46B2F5D07D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1315699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CF74F-6A97-4D81-A176-A815C0D8849B}">
  <dimension ref="A1:M8"/>
  <sheetViews>
    <sheetView showGridLines="0" tabSelected="1" zoomScale="70" zoomScaleNormal="70" workbookViewId="0">
      <selection activeCell="O3" sqref="O3"/>
    </sheetView>
  </sheetViews>
  <sheetFormatPr defaultColWidth="9.140625" defaultRowHeight="24.75" customHeight="1" x14ac:dyDescent="0.25"/>
  <cols>
    <col min="1" max="1" width="55.7109375" style="1" customWidth="1"/>
    <col min="2" max="8" width="9.140625" style="1"/>
    <col min="9" max="9" width="37.140625" style="1" customWidth="1"/>
    <col min="10" max="10" width="0.28515625" style="1" customWidth="1"/>
    <col min="11" max="16384" width="9.140625" style="1"/>
  </cols>
  <sheetData>
    <row r="1" spans="1:13" ht="80.25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51.75" customHeight="1" x14ac:dyDescent="0.25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 ht="86.25" customHeight="1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 s="2" customFormat="1" ht="30.75" x14ac:dyDescent="0.25">
      <c r="A4" s="54" t="s">
        <v>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3" s="2" customFormat="1" ht="30.75" x14ac:dyDescent="0.25">
      <c r="A5" s="54" t="s">
        <v>3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</row>
    <row r="6" spans="1:13" s="2" customFormat="1" ht="35.25" customHeight="1" x14ac:dyDescent="0.25">
      <c r="A6" s="55" t="s">
        <v>4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ht="190.5" customHeight="1" x14ac:dyDescent="0.25">
      <c r="A7" s="57" t="s">
        <v>5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</row>
    <row r="8" spans="1:13" ht="9.75" customHeight="1" x14ac:dyDescent="0.25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15038-F448-4477-9ABB-67B9238DDB33}">
  <dimension ref="A1"/>
  <sheetViews>
    <sheetView showGridLines="0" workbookViewId="0">
      <selection activeCell="A19" sqref="A19"/>
    </sheetView>
  </sheetViews>
  <sheetFormatPr defaultRowHeight="12.75" x14ac:dyDescent="0.2"/>
  <cols>
    <col min="1" max="16384" width="9.140625" style="3"/>
  </cols>
  <sheetData/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D8822-5F7A-4D2A-908F-887D6B787D4B}">
  <dimension ref="A1:E20"/>
  <sheetViews>
    <sheetView showGridLines="0" zoomScale="85" zoomScaleNormal="85" workbookViewId="0">
      <selection activeCell="A19" sqref="A19"/>
    </sheetView>
  </sheetViews>
  <sheetFormatPr defaultRowHeight="15" x14ac:dyDescent="0.25"/>
  <cols>
    <col min="1" max="1" width="61.7109375" style="21" customWidth="1"/>
    <col min="2" max="2" width="38.28515625" style="21" customWidth="1"/>
    <col min="3" max="3" width="20.7109375" style="5" bestFit="1" customWidth="1"/>
    <col min="4" max="4" width="12" style="5" bestFit="1" customWidth="1"/>
    <col min="5" max="16384" width="9.140625" style="5"/>
  </cols>
  <sheetData>
    <row r="1" spans="1:5" ht="52.15" customHeight="1" x14ac:dyDescent="0.25">
      <c r="A1" s="4"/>
      <c r="B1" s="4"/>
    </row>
    <row r="2" spans="1:5" ht="27" customHeight="1" x14ac:dyDescent="0.25">
      <c r="A2" s="6"/>
      <c r="B2" s="6"/>
    </row>
    <row r="3" spans="1:5" ht="37.9" customHeight="1" x14ac:dyDescent="0.25">
      <c r="A3" s="58" t="s">
        <v>6</v>
      </c>
      <c r="B3" s="58"/>
    </row>
    <row r="4" spans="1:5" ht="25.15" customHeight="1" x14ac:dyDescent="0.25">
      <c r="A4" s="7"/>
      <c r="B4" s="7"/>
    </row>
    <row r="5" spans="1:5" ht="14.45" customHeight="1" x14ac:dyDescent="0.25">
      <c r="A5" s="7"/>
      <c r="B5" s="7"/>
    </row>
    <row r="6" spans="1:5" ht="14.45" customHeight="1" thickBot="1" x14ac:dyDescent="0.3">
      <c r="A6" s="8" t="s">
        <v>7</v>
      </c>
      <c r="B6" s="9">
        <v>774051.54999999993</v>
      </c>
    </row>
    <row r="7" spans="1:5" ht="27.6" customHeight="1" x14ac:dyDescent="0.25">
      <c r="A7" s="10" t="s">
        <v>8</v>
      </c>
      <c r="B7" s="11">
        <v>8086.46</v>
      </c>
    </row>
    <row r="8" spans="1:5" x14ac:dyDescent="0.25">
      <c r="A8" s="12"/>
      <c r="B8" s="13"/>
    </row>
    <row r="9" spans="1:5" x14ac:dyDescent="0.25">
      <c r="A9" s="14" t="s">
        <v>9</v>
      </c>
      <c r="B9" s="15">
        <f>SUM(B7:B7)</f>
        <v>8086.46</v>
      </c>
    </row>
    <row r="10" spans="1:5" x14ac:dyDescent="0.25">
      <c r="A10" s="12"/>
      <c r="B10" s="13"/>
    </row>
    <row r="11" spans="1:5" ht="27.6" customHeight="1" x14ac:dyDescent="0.25">
      <c r="A11" s="16" t="s">
        <v>10</v>
      </c>
      <c r="B11" s="17"/>
    </row>
    <row r="12" spans="1:5" ht="27.6" customHeight="1" x14ac:dyDescent="0.25">
      <c r="A12" s="10" t="s">
        <v>11</v>
      </c>
      <c r="B12" s="11">
        <f>'COMPOSIÇÃO DAS DESPESAS'!F25</f>
        <v>-110281.07</v>
      </c>
      <c r="C12" s="18"/>
      <c r="D12" s="18"/>
    </row>
    <row r="13" spans="1:5" x14ac:dyDescent="0.25">
      <c r="A13" s="12"/>
      <c r="B13" s="13"/>
    </row>
    <row r="14" spans="1:5" ht="27.6" customHeight="1" x14ac:dyDescent="0.25">
      <c r="A14" s="19" t="s">
        <v>9</v>
      </c>
      <c r="B14" s="20">
        <f>SUM(B12:B13)</f>
        <v>-110281.07</v>
      </c>
      <c r="C14" s="18"/>
    </row>
    <row r="15" spans="1:5" x14ac:dyDescent="0.25">
      <c r="B15" s="22"/>
    </row>
    <row r="16" spans="1:5" ht="27.6" customHeight="1" thickBot="1" x14ac:dyDescent="0.3">
      <c r="A16" s="23" t="s">
        <v>12</v>
      </c>
      <c r="B16" s="24">
        <f>B6+B9+B14</f>
        <v>671856.94</v>
      </c>
      <c r="D16" s="25"/>
      <c r="E16" s="25"/>
    </row>
    <row r="20" spans="1:3" x14ac:dyDescent="0.25">
      <c r="A20" s="26"/>
      <c r="B20" s="22"/>
      <c r="C20" s="25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35305-4BAE-4E24-BF7D-8C9FFC2489B0}">
  <dimension ref="A1:G25"/>
  <sheetViews>
    <sheetView showGridLines="0" zoomScaleNormal="100" workbookViewId="0">
      <selection activeCell="C33" sqref="C33"/>
    </sheetView>
  </sheetViews>
  <sheetFormatPr defaultRowHeight="15" x14ac:dyDescent="0.25"/>
  <cols>
    <col min="1" max="1" width="6.140625" style="28" customWidth="1"/>
    <col min="2" max="2" width="13.42578125" style="28" customWidth="1"/>
    <col min="3" max="3" width="39.5703125" style="29" customWidth="1"/>
    <col min="4" max="4" width="27.5703125" style="29" customWidth="1"/>
    <col min="5" max="5" width="52.28515625" style="29" bestFit="1" customWidth="1"/>
    <col min="6" max="6" width="16.5703125" style="32" bestFit="1" customWidth="1"/>
    <col min="7" max="7" width="14.85546875" style="30" customWidth="1"/>
    <col min="8" max="16384" width="9.140625" style="33"/>
  </cols>
  <sheetData>
    <row r="1" spans="1:7" s="27" customFormat="1" ht="53.25" customHeight="1" x14ac:dyDescent="0.25">
      <c r="A1" s="59"/>
      <c r="B1" s="59"/>
      <c r="C1" s="59"/>
      <c r="D1" s="59"/>
      <c r="E1" s="59"/>
      <c r="F1" s="59"/>
      <c r="G1" s="59"/>
    </row>
    <row r="2" spans="1:7" ht="12" customHeight="1" x14ac:dyDescent="0.25">
      <c r="E2" s="30"/>
      <c r="F2" s="31"/>
      <c r="G2" s="32"/>
    </row>
    <row r="3" spans="1:7" s="34" customFormat="1" ht="20.100000000000001" customHeight="1" x14ac:dyDescent="0.25">
      <c r="A3" s="60" t="s">
        <v>13</v>
      </c>
      <c r="B3" s="60"/>
      <c r="C3" s="60"/>
      <c r="D3" s="60"/>
      <c r="E3" s="60"/>
      <c r="F3" s="60"/>
      <c r="G3" s="60"/>
    </row>
    <row r="4" spans="1:7" s="38" customFormat="1" ht="13.5" customHeight="1" x14ac:dyDescent="0.25">
      <c r="A4" s="35"/>
      <c r="B4" s="36"/>
      <c r="C4" s="35"/>
      <c r="D4" s="35"/>
      <c r="E4" s="35"/>
      <c r="F4" s="37"/>
      <c r="G4" s="35"/>
    </row>
    <row r="5" spans="1:7" s="42" customFormat="1" ht="27" customHeight="1" x14ac:dyDescent="0.2">
      <c r="A5" s="39" t="s">
        <v>14</v>
      </c>
      <c r="B5" s="39" t="s">
        <v>15</v>
      </c>
      <c r="C5" s="39" t="s">
        <v>16</v>
      </c>
      <c r="D5" s="39" t="s">
        <v>17</v>
      </c>
      <c r="E5" s="39" t="s">
        <v>18</v>
      </c>
      <c r="F5" s="40" t="s">
        <v>19</v>
      </c>
      <c r="G5" s="41" t="s">
        <v>20</v>
      </c>
    </row>
    <row r="6" spans="1:7" s="28" customFormat="1" x14ac:dyDescent="0.25">
      <c r="A6" s="43">
        <v>1</v>
      </c>
      <c r="B6" s="44">
        <v>10354</v>
      </c>
      <c r="C6" s="45" t="s">
        <v>21</v>
      </c>
      <c r="D6" s="45" t="s">
        <v>11</v>
      </c>
      <c r="E6" s="46" t="s">
        <v>22</v>
      </c>
      <c r="F6" s="47">
        <v>-4564.16</v>
      </c>
      <c r="G6" s="48">
        <v>46261</v>
      </c>
    </row>
    <row r="7" spans="1:7" s="28" customFormat="1" x14ac:dyDescent="0.25">
      <c r="A7" s="43">
        <v>2</v>
      </c>
      <c r="B7" s="44">
        <v>23678</v>
      </c>
      <c r="C7" s="45" t="s">
        <v>21</v>
      </c>
      <c r="D7" s="45" t="s">
        <v>11</v>
      </c>
      <c r="E7" s="46" t="s">
        <v>23</v>
      </c>
      <c r="F7" s="47">
        <v>-6396.44</v>
      </c>
      <c r="G7" s="48">
        <v>46261</v>
      </c>
    </row>
    <row r="8" spans="1:7" s="28" customFormat="1" x14ac:dyDescent="0.25">
      <c r="A8" s="43">
        <v>3</v>
      </c>
      <c r="B8" s="44">
        <v>24429</v>
      </c>
      <c r="C8" s="45" t="s">
        <v>21</v>
      </c>
      <c r="D8" s="45" t="s">
        <v>11</v>
      </c>
      <c r="E8" s="46" t="s">
        <v>23</v>
      </c>
      <c r="F8" s="47">
        <v>-6396.44</v>
      </c>
      <c r="G8" s="48">
        <v>46261</v>
      </c>
    </row>
    <row r="9" spans="1:7" s="28" customFormat="1" x14ac:dyDescent="0.25">
      <c r="A9" s="43">
        <v>4</v>
      </c>
      <c r="B9" s="44">
        <v>35480</v>
      </c>
      <c r="C9" s="45" t="s">
        <v>21</v>
      </c>
      <c r="D9" s="45" t="s">
        <v>11</v>
      </c>
      <c r="E9" s="46" t="s">
        <v>24</v>
      </c>
      <c r="F9" s="47">
        <v>-7521.12</v>
      </c>
      <c r="G9" s="48">
        <v>46261</v>
      </c>
    </row>
    <row r="10" spans="1:7" s="28" customFormat="1" x14ac:dyDescent="0.25">
      <c r="A10" s="43">
        <v>5</v>
      </c>
      <c r="B10" s="44">
        <v>35699</v>
      </c>
      <c r="C10" s="45" t="s">
        <v>21</v>
      </c>
      <c r="D10" s="45" t="s">
        <v>11</v>
      </c>
      <c r="E10" s="46" t="s">
        <v>24</v>
      </c>
      <c r="F10" s="47">
        <v>-6875.22</v>
      </c>
      <c r="G10" s="48">
        <v>46261</v>
      </c>
    </row>
    <row r="11" spans="1:7" s="28" customFormat="1" x14ac:dyDescent="0.25">
      <c r="A11" s="43">
        <v>6</v>
      </c>
      <c r="B11" s="44">
        <v>35700</v>
      </c>
      <c r="C11" s="45" t="s">
        <v>21</v>
      </c>
      <c r="D11" s="45" t="s">
        <v>11</v>
      </c>
      <c r="E11" s="46" t="s">
        <v>24</v>
      </c>
      <c r="F11" s="47">
        <v>-109.67</v>
      </c>
      <c r="G11" s="48">
        <v>46261</v>
      </c>
    </row>
    <row r="12" spans="1:7" s="28" customFormat="1" x14ac:dyDescent="0.25">
      <c r="A12" s="43">
        <v>7</v>
      </c>
      <c r="B12" s="44">
        <v>87892</v>
      </c>
      <c r="C12" s="45" t="s">
        <v>21</v>
      </c>
      <c r="D12" s="45" t="s">
        <v>11</v>
      </c>
      <c r="E12" s="46" t="s">
        <v>25</v>
      </c>
      <c r="F12" s="47">
        <v>-5400</v>
      </c>
      <c r="G12" s="48">
        <v>46261</v>
      </c>
    </row>
    <row r="13" spans="1:7" s="28" customFormat="1" x14ac:dyDescent="0.25">
      <c r="A13" s="43">
        <v>8</v>
      </c>
      <c r="B13" s="44">
        <v>87903</v>
      </c>
      <c r="C13" s="45" t="s">
        <v>21</v>
      </c>
      <c r="D13" s="45" t="s">
        <v>11</v>
      </c>
      <c r="E13" s="46" t="s">
        <v>25</v>
      </c>
      <c r="F13" s="47">
        <v>-6875.22</v>
      </c>
      <c r="G13" s="48">
        <v>46261</v>
      </c>
    </row>
    <row r="14" spans="1:7" s="28" customFormat="1" x14ac:dyDescent="0.25">
      <c r="A14" s="43">
        <v>9</v>
      </c>
      <c r="B14" s="44">
        <v>87927</v>
      </c>
      <c r="C14" s="45" t="s">
        <v>21</v>
      </c>
      <c r="D14" s="45" t="s">
        <v>11</v>
      </c>
      <c r="E14" s="46" t="s">
        <v>25</v>
      </c>
      <c r="F14" s="47">
        <v>-463.48</v>
      </c>
      <c r="G14" s="48">
        <v>46261</v>
      </c>
    </row>
    <row r="15" spans="1:7" s="28" customFormat="1" x14ac:dyDescent="0.25">
      <c r="A15" s="43">
        <v>10</v>
      </c>
      <c r="B15" s="44">
        <v>87928</v>
      </c>
      <c r="C15" s="45" t="s">
        <v>21</v>
      </c>
      <c r="D15" s="45" t="s">
        <v>11</v>
      </c>
      <c r="E15" s="46" t="s">
        <v>25</v>
      </c>
      <c r="F15" s="47">
        <v>-6875.22</v>
      </c>
      <c r="G15" s="48">
        <v>46261</v>
      </c>
    </row>
    <row r="16" spans="1:7" s="28" customFormat="1" x14ac:dyDescent="0.25">
      <c r="A16" s="43">
        <v>11</v>
      </c>
      <c r="B16" s="44">
        <v>87929</v>
      </c>
      <c r="C16" s="45" t="s">
        <v>21</v>
      </c>
      <c r="D16" s="45" t="s">
        <v>11</v>
      </c>
      <c r="E16" s="46" t="s">
        <v>25</v>
      </c>
      <c r="F16" s="47">
        <v>-6875.22</v>
      </c>
      <c r="G16" s="48">
        <v>46261</v>
      </c>
    </row>
    <row r="17" spans="1:7" s="28" customFormat="1" x14ac:dyDescent="0.25">
      <c r="A17" s="43">
        <v>12</v>
      </c>
      <c r="B17" s="44">
        <v>87987</v>
      </c>
      <c r="C17" s="45" t="s">
        <v>21</v>
      </c>
      <c r="D17" s="45" t="s">
        <v>11</v>
      </c>
      <c r="E17" s="46" t="s">
        <v>25</v>
      </c>
      <c r="F17" s="47">
        <v>-7521.12</v>
      </c>
      <c r="G17" s="48">
        <v>46261</v>
      </c>
    </row>
    <row r="18" spans="1:7" s="28" customFormat="1" x14ac:dyDescent="0.25">
      <c r="A18" s="43">
        <v>13</v>
      </c>
      <c r="B18" s="44">
        <v>105827</v>
      </c>
      <c r="C18" s="45" t="s">
        <v>21</v>
      </c>
      <c r="D18" s="45" t="s">
        <v>11</v>
      </c>
      <c r="E18" s="46" t="s">
        <v>26</v>
      </c>
      <c r="F18" s="47">
        <v>-6106.88</v>
      </c>
      <c r="G18" s="48">
        <v>46261</v>
      </c>
    </row>
    <row r="19" spans="1:7" s="28" customFormat="1" x14ac:dyDescent="0.25">
      <c r="A19" s="43">
        <v>14</v>
      </c>
      <c r="B19" s="44">
        <v>110189</v>
      </c>
      <c r="C19" s="45" t="s">
        <v>21</v>
      </c>
      <c r="D19" s="45" t="s">
        <v>11</v>
      </c>
      <c r="E19" s="46" t="s">
        <v>25</v>
      </c>
      <c r="F19" s="47">
        <v>-6875.22</v>
      </c>
      <c r="G19" s="48">
        <v>46261</v>
      </c>
    </row>
    <row r="20" spans="1:7" s="28" customFormat="1" x14ac:dyDescent="0.25">
      <c r="A20" s="43">
        <v>15</v>
      </c>
      <c r="B20" s="44">
        <v>110190</v>
      </c>
      <c r="C20" s="45" t="s">
        <v>21</v>
      </c>
      <c r="D20" s="45" t="s">
        <v>11</v>
      </c>
      <c r="E20" s="46" t="s">
        <v>25</v>
      </c>
      <c r="F20" s="47">
        <v>-5400</v>
      </c>
      <c r="G20" s="48">
        <v>46261</v>
      </c>
    </row>
    <row r="21" spans="1:7" s="28" customFormat="1" x14ac:dyDescent="0.25">
      <c r="A21" s="43">
        <v>16</v>
      </c>
      <c r="B21" s="44">
        <v>110276</v>
      </c>
      <c r="C21" s="45" t="s">
        <v>21</v>
      </c>
      <c r="D21" s="45" t="s">
        <v>11</v>
      </c>
      <c r="E21" s="46" t="s">
        <v>25</v>
      </c>
      <c r="F21" s="47">
        <v>-6875.22</v>
      </c>
      <c r="G21" s="48">
        <v>46261</v>
      </c>
    </row>
    <row r="22" spans="1:7" s="28" customFormat="1" x14ac:dyDescent="0.25">
      <c r="A22" s="43">
        <v>17</v>
      </c>
      <c r="B22" s="44">
        <v>110494</v>
      </c>
      <c r="C22" s="45" t="s">
        <v>21</v>
      </c>
      <c r="D22" s="45" t="s">
        <v>11</v>
      </c>
      <c r="E22" s="46" t="s">
        <v>25</v>
      </c>
      <c r="F22" s="47">
        <v>-6875.22</v>
      </c>
      <c r="G22" s="48">
        <v>46261</v>
      </c>
    </row>
    <row r="23" spans="1:7" s="28" customFormat="1" x14ac:dyDescent="0.25">
      <c r="A23" s="43">
        <v>18</v>
      </c>
      <c r="B23" s="44">
        <v>110496</v>
      </c>
      <c r="C23" s="45" t="s">
        <v>21</v>
      </c>
      <c r="D23" s="45" t="s">
        <v>11</v>
      </c>
      <c r="E23" s="46" t="s">
        <v>25</v>
      </c>
      <c r="F23" s="47">
        <v>-6875.22</v>
      </c>
      <c r="G23" s="48">
        <v>46261</v>
      </c>
    </row>
    <row r="24" spans="1:7" s="28" customFormat="1" ht="15.75" thickBot="1" x14ac:dyDescent="0.3">
      <c r="A24" s="43">
        <v>19</v>
      </c>
      <c r="B24" s="44">
        <v>110498</v>
      </c>
      <c r="C24" s="45" t="s">
        <v>21</v>
      </c>
      <c r="D24" s="45" t="s">
        <v>11</v>
      </c>
      <c r="E24" s="46" t="s">
        <v>25</v>
      </c>
      <c r="F24" s="47">
        <v>-5400</v>
      </c>
      <c r="G24" s="48">
        <v>46261</v>
      </c>
    </row>
    <row r="25" spans="1:7" s="51" customFormat="1" ht="26.45" customHeight="1" thickBot="1" x14ac:dyDescent="0.3">
      <c r="A25" s="61" t="s">
        <v>27</v>
      </c>
      <c r="B25" s="62"/>
      <c r="C25" s="62"/>
      <c r="D25" s="62"/>
      <c r="E25" s="63"/>
      <c r="F25" s="49">
        <f>SUM(F6:F24)</f>
        <v>-110281.07</v>
      </c>
      <c r="G25" s="50"/>
    </row>
  </sheetData>
  <autoFilter ref="A5:G25" xr:uid="{3B284A6B-02DB-4AC5-8CB7-6E757353B477}"/>
  <mergeCells count="3">
    <mergeCell ref="A1:G1"/>
    <mergeCell ref="A3:G3"/>
    <mergeCell ref="A25:E25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2026-09-15T16:28:36Z</dcterms:created>
  <dcterms:modified xsi:type="dcterms:W3CDTF">2026-09-23T13:12:12Z</dcterms:modified>
</cp:coreProperties>
</file>